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9150" activeTab="2"/>
  </bookViews>
  <sheets>
    <sheet name="1. Недопост. объем аварии" sheetId="1" r:id="rId1"/>
    <sheet name="2.Свободная Мощность" sheetId="2" r:id="rId2"/>
    <sheet name="3. Порядок процедуры" sheetId="3" r:id="rId3"/>
  </sheets>
  <definedNames>
    <definedName name="_xlnm.Print_Area" localSheetId="1">'2.Свободная Мощность'!$A$1:$K$24</definedName>
  </definedNames>
  <calcPr fullCalcOnLoad="1" refMode="R1C1"/>
</workbook>
</file>

<file path=xl/sharedStrings.xml><?xml version="1.0" encoding="utf-8"?>
<sst xmlns="http://schemas.openxmlformats.org/spreadsheetml/2006/main" count="120" uniqueCount="40">
  <si>
    <t>№ п/п</t>
  </si>
  <si>
    <t>г.Екатеринбург, микрорайон Академический, квартал 2</t>
  </si>
  <si>
    <t>Наименование
РП (ТП)</t>
  </si>
  <si>
    <t>Напряжение РП(ТП) (кВ)</t>
  </si>
  <si>
    <t>10/0,4</t>
  </si>
  <si>
    <t>Месторасположение</t>
  </si>
  <si>
    <t>РП-622</t>
  </si>
  <si>
    <t>РП-620</t>
  </si>
  <si>
    <t>ТП-2562</t>
  </si>
  <si>
    <t>ТП-2563</t>
  </si>
  <si>
    <t>ТП-2564</t>
  </si>
  <si>
    <t>ТП-2580</t>
  </si>
  <si>
    <t>ТП-2581</t>
  </si>
  <si>
    <t>ТП-2555</t>
  </si>
  <si>
    <t>см. Приложение 3 "Регламент….."</t>
  </si>
  <si>
    <t>ТП-2146</t>
  </si>
  <si>
    <t>ТП-2147</t>
  </si>
  <si>
    <t>г.Екатеринбург, пер.Складской, 4. для технологических нужд котельной ОАО "ЭнергоГенерирующая Компания".</t>
  </si>
  <si>
    <t>Количество аварийных отключений, шт.</t>
  </si>
  <si>
    <t>Объем недопоставленной энергии потребителям от РП (ТП), кВтч</t>
  </si>
  <si>
    <t>Предельно допустимая загрузка, 
кВт.</t>
  </si>
  <si>
    <t>Текущий резерв мощности с учетом присоединенных потребителей на начало отчетного периода, кВт.</t>
  </si>
  <si>
    <t>Текущий резерв с учетом заключенных договоров на ТП на конец отчетного периода, 
кВт.</t>
  </si>
  <si>
    <t>0</t>
  </si>
  <si>
    <t>Проектная нагрузка</t>
  </si>
  <si>
    <t>Максимальная нагрузка</t>
  </si>
  <si>
    <t>Проктный резерв</t>
  </si>
  <si>
    <t>Кз в проекте</t>
  </si>
  <si>
    <t>6</t>
  </si>
  <si>
    <t>г.Екатеринбург, микрорайон Академический, квартал 5</t>
  </si>
  <si>
    <t>ТП-12010</t>
  </si>
  <si>
    <t>ТП-12011</t>
  </si>
  <si>
    <t>ТП-12012</t>
  </si>
  <si>
    <t>ТП-12013</t>
  </si>
  <si>
    <t>РП-6001</t>
  </si>
  <si>
    <t>Информация об объеме недопоставленной в результате аварийных отключений электрической энергии ЗАО "ЭлектроСетевая Компания" за 2 квартал 2014г.</t>
  </si>
  <si>
    <t>Информация о наличии объема свободной трансформаторной мощности для технологического присоединения потребителей ЗАО "ЭлектроСетевая Компания" за 2 квартал 2014г.</t>
  </si>
  <si>
    <t>Информация о порядке выполнения технологических, технических и других мероприятий, связаных с технологическим присоединением  к электрическим сетям  ЗАО "ЭлектроСетевая Компания" за 2 квартал 2014г.</t>
  </si>
  <si>
    <t>ТП-2565</t>
  </si>
  <si>
    <t>г.Екатеринбург, микрорайон Академический, квартал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</si>
</sst>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Calibri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89" applyFont="1" applyBorder="1" applyAlignment="1">
      <alignment horizontal="center" vertical="center" wrapText="1"/>
      <protection/>
    </xf>
    <xf numFmtId="0" fontId="20" fillId="0" borderId="0" xfId="89" applyFont="1" applyFill="1" applyBorder="1" applyAlignment="1">
      <alignment horizontal="center" vertical="center" wrapText="1"/>
      <protection/>
    </xf>
    <xf numFmtId="49" fontId="23" fillId="0" borderId="0" xfId="89" applyNumberFormat="1" applyFont="1" applyBorder="1" applyAlignment="1">
      <alignment horizontal="center" vertical="center"/>
      <protection/>
    </xf>
    <xf numFmtId="0" fontId="23" fillId="0" borderId="0" xfId="89" applyFont="1" applyBorder="1" applyAlignment="1">
      <alignment horizontal="center" vertical="center"/>
      <protection/>
    </xf>
    <xf numFmtId="0" fontId="21" fillId="0" borderId="19" xfId="92" applyFont="1" applyFill="1" applyBorder="1" applyAlignment="1">
      <alignment horizontal="center" vertical="center" wrapText="1"/>
      <protection/>
    </xf>
    <xf numFmtId="2" fontId="21" fillId="0" borderId="19" xfId="92" applyNumberFormat="1" applyFont="1" applyFill="1" applyBorder="1" applyAlignment="1">
      <alignment horizontal="center" vertical="center" wrapText="1"/>
      <protection/>
    </xf>
    <xf numFmtId="2" fontId="21" fillId="0" borderId="19" xfId="107" applyNumberFormat="1" applyFont="1" applyFill="1" applyBorder="1" applyAlignment="1">
      <alignment horizontal="center" vertical="center" wrapText="1"/>
    </xf>
    <xf numFmtId="2" fontId="21" fillId="0" borderId="0" xfId="106" applyNumberFormat="1" applyFont="1" applyFill="1" applyBorder="1" applyAlignment="1">
      <alignment horizontal="center" vertical="center" wrapText="1"/>
    </xf>
    <xf numFmtId="2" fontId="22" fillId="0" borderId="0" xfId="106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0" fontId="21" fillId="0" borderId="19" xfId="92" applyFont="1" applyFill="1" applyBorder="1" applyAlignment="1">
      <alignment horizontal="left" vertical="center" wrapText="1"/>
      <protection/>
    </xf>
    <xf numFmtId="0" fontId="22" fillId="0" borderId="0" xfId="91" applyFont="1">
      <alignment/>
      <protection/>
    </xf>
    <xf numFmtId="0" fontId="22" fillId="0" borderId="0" xfId="91" applyFont="1" applyAlignment="1">
      <alignment horizontal="center" vertical="center"/>
      <protection/>
    </xf>
    <xf numFmtId="49" fontId="22" fillId="0" borderId="0" xfId="91" applyNumberFormat="1" applyFont="1">
      <alignment/>
      <protection/>
    </xf>
    <xf numFmtId="0" fontId="22" fillId="0" borderId="0" xfId="91" applyFont="1" applyBorder="1" applyAlignment="1">
      <alignment/>
      <protection/>
    </xf>
    <xf numFmtId="0" fontId="22" fillId="0" borderId="19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23" fillId="0" borderId="0" xfId="89" applyFont="1" applyFill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2" fontId="45" fillId="0" borderId="19" xfId="92" applyNumberFormat="1" applyFont="1" applyFill="1" applyBorder="1" applyAlignment="1">
      <alignment horizontal="center" vertical="center" wrapText="1"/>
      <protection/>
    </xf>
    <xf numFmtId="2" fontId="45" fillId="0" borderId="19" xfId="107" applyNumberFormat="1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91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46" fillId="0" borderId="19" xfId="92" applyFont="1" applyFill="1" applyBorder="1" applyAlignment="1">
      <alignment horizontal="center" vertical="center" wrapText="1"/>
      <protection/>
    </xf>
    <xf numFmtId="0" fontId="46" fillId="0" borderId="19" xfId="0" applyFont="1" applyBorder="1" applyAlignment="1">
      <alignment horizontal="center" vertical="center"/>
    </xf>
    <xf numFmtId="0" fontId="46" fillId="56" borderId="19" xfId="0" applyFont="1" applyFill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55" borderId="19" xfId="0" applyNumberFormat="1" applyFont="1" applyFill="1" applyBorder="1" applyAlignment="1">
      <alignment horizontal="center" vertical="center"/>
    </xf>
    <xf numFmtId="2" fontId="46" fillId="0" borderId="19" xfId="92" applyNumberFormat="1" applyFont="1" applyFill="1" applyBorder="1" applyAlignment="1">
      <alignment horizontal="center" vertical="center" wrapText="1"/>
      <protection/>
    </xf>
    <xf numFmtId="0" fontId="46" fillId="0" borderId="19" xfId="91" applyFont="1" applyFill="1" applyBorder="1" applyAlignment="1">
      <alignment horizontal="center" vertical="center"/>
      <protection/>
    </xf>
    <xf numFmtId="0" fontId="46" fillId="0" borderId="19" xfId="0" applyFont="1" applyFill="1" applyBorder="1" applyAlignment="1">
      <alignment horizontal="center" vertical="center"/>
    </xf>
    <xf numFmtId="0" fontId="46" fillId="56" borderId="19" xfId="91" applyFont="1" applyFill="1" applyBorder="1" applyAlignment="1">
      <alignment horizontal="center" vertical="center"/>
      <protection/>
    </xf>
    <xf numFmtId="2" fontId="46" fillId="0" borderId="19" xfId="0" applyNumberFormat="1" applyFont="1" applyBorder="1" applyAlignment="1">
      <alignment horizontal="center" vertical="center"/>
    </xf>
    <xf numFmtId="2" fontId="46" fillId="0" borderId="19" xfId="107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91" applyFont="1" applyAlignment="1">
      <alignment horizontal="center" vertical="center" wrapText="1"/>
      <protection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Обычный_2010 год" xfId="91"/>
    <cellStyle name="Обычный_Копия Журнал учета обращений и поступивших заявок 2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Финансовый 3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9">
      <selection activeCell="C32" sqref="C32"/>
    </sheetView>
  </sheetViews>
  <sheetFormatPr defaultColWidth="9.140625" defaultRowHeight="15"/>
  <cols>
    <col min="1" max="1" width="8.00390625" style="6" customWidth="1"/>
    <col min="2" max="2" width="44.28125" style="6" customWidth="1"/>
    <col min="3" max="4" width="15.8515625" style="5" customWidth="1"/>
    <col min="5" max="5" width="18.28125" style="5" customWidth="1"/>
    <col min="6" max="6" width="20.00390625" style="5" customWidth="1"/>
    <col min="7" max="7" width="12.421875" style="4" customWidth="1"/>
    <col min="8" max="8" width="11.00390625" style="4" customWidth="1"/>
    <col min="9" max="9" width="11.140625" style="5" bestFit="1" customWidth="1"/>
    <col min="10" max="16384" width="9.140625" style="6" customWidth="1"/>
  </cols>
  <sheetData>
    <row r="1" spans="1:6" ht="15.75">
      <c r="A1" s="2"/>
      <c r="B1" s="7"/>
      <c r="C1" s="1"/>
      <c r="D1" s="8"/>
      <c r="E1" s="3"/>
      <c r="F1" s="3"/>
    </row>
    <row r="2" spans="1:6" ht="32.25" customHeight="1">
      <c r="A2" s="60" t="s">
        <v>35</v>
      </c>
      <c r="B2" s="60"/>
      <c r="C2" s="60"/>
      <c r="D2" s="60"/>
      <c r="E2" s="60"/>
      <c r="F2" s="60"/>
    </row>
    <row r="3" spans="1:6" ht="15.75">
      <c r="A3" s="9"/>
      <c r="B3" s="9"/>
      <c r="C3" s="9"/>
      <c r="D3" s="9"/>
      <c r="E3" s="10"/>
      <c r="F3" s="9"/>
    </row>
    <row r="4" spans="1:8" ht="78.75">
      <c r="A4" s="20" t="s">
        <v>0</v>
      </c>
      <c r="B4" s="20" t="s">
        <v>5</v>
      </c>
      <c r="C4" s="20" t="s">
        <v>2</v>
      </c>
      <c r="D4" s="20" t="s">
        <v>3</v>
      </c>
      <c r="E4" s="21" t="s">
        <v>18</v>
      </c>
      <c r="F4" s="20" t="s">
        <v>19</v>
      </c>
      <c r="G4" s="11"/>
      <c r="H4" s="12"/>
    </row>
    <row r="5" spans="1:8" ht="15.75">
      <c r="A5" s="22">
        <v>1</v>
      </c>
      <c r="B5" s="23">
        <v>2</v>
      </c>
      <c r="C5" s="24">
        <v>3</v>
      </c>
      <c r="D5" s="25">
        <v>4</v>
      </c>
      <c r="E5" s="25">
        <v>5</v>
      </c>
      <c r="F5" s="26" t="s">
        <v>28</v>
      </c>
      <c r="G5" s="13"/>
      <c r="H5" s="14"/>
    </row>
    <row r="6" spans="1:8" ht="47.25">
      <c r="A6" s="33">
        <v>1</v>
      </c>
      <c r="B6" s="28" t="s">
        <v>17</v>
      </c>
      <c r="C6" s="15" t="s">
        <v>15</v>
      </c>
      <c r="D6" s="15" t="s">
        <v>4</v>
      </c>
      <c r="E6" s="36"/>
      <c r="F6" s="37"/>
      <c r="G6" s="13"/>
      <c r="H6" s="14"/>
    </row>
    <row r="7" spans="1:8" ht="47.25">
      <c r="A7" s="33">
        <v>2</v>
      </c>
      <c r="B7" s="28" t="s">
        <v>17</v>
      </c>
      <c r="C7" s="15" t="s">
        <v>16</v>
      </c>
      <c r="D7" s="15" t="s">
        <v>4</v>
      </c>
      <c r="E7" s="36"/>
      <c r="F7" s="37"/>
      <c r="G7" s="13"/>
      <c r="H7" s="14"/>
    </row>
    <row r="8" spans="1:9" ht="31.5">
      <c r="A8" s="33">
        <v>3</v>
      </c>
      <c r="B8" s="28" t="s">
        <v>1</v>
      </c>
      <c r="C8" s="15" t="s">
        <v>6</v>
      </c>
      <c r="D8" s="15" t="s">
        <v>4</v>
      </c>
      <c r="E8" s="38"/>
      <c r="F8" s="39"/>
      <c r="G8" s="18"/>
      <c r="H8" s="18"/>
      <c r="I8" s="19"/>
    </row>
    <row r="9" spans="1:8" ht="31.5">
      <c r="A9" s="33">
        <v>4</v>
      </c>
      <c r="B9" s="28" t="s">
        <v>1</v>
      </c>
      <c r="C9" s="15" t="s">
        <v>7</v>
      </c>
      <c r="D9" s="15" t="s">
        <v>4</v>
      </c>
      <c r="E9" s="38"/>
      <c r="F9" s="39"/>
      <c r="G9" s="18"/>
      <c r="H9" s="18"/>
    </row>
    <row r="10" spans="1:8" ht="31.5">
      <c r="A10" s="33">
        <v>5</v>
      </c>
      <c r="B10" s="28" t="s">
        <v>1</v>
      </c>
      <c r="C10" s="15" t="s">
        <v>8</v>
      </c>
      <c r="D10" s="15" t="s">
        <v>4</v>
      </c>
      <c r="E10" s="49"/>
      <c r="F10" s="54"/>
      <c r="G10" s="18"/>
      <c r="H10" s="18"/>
    </row>
    <row r="11" spans="1:8" ht="31.5">
      <c r="A11" s="33">
        <v>6</v>
      </c>
      <c r="B11" s="28" t="s">
        <v>1</v>
      </c>
      <c r="C11" s="15" t="s">
        <v>9</v>
      </c>
      <c r="D11" s="15" t="s">
        <v>4</v>
      </c>
      <c r="E11" s="38"/>
      <c r="F11" s="39"/>
      <c r="G11" s="18"/>
      <c r="H11" s="18"/>
    </row>
    <row r="12" spans="1:8" ht="31.5">
      <c r="A12" s="33">
        <v>7</v>
      </c>
      <c r="B12" s="28" t="s">
        <v>1</v>
      </c>
      <c r="C12" s="15" t="s">
        <v>10</v>
      </c>
      <c r="D12" s="15" t="s">
        <v>4</v>
      </c>
      <c r="E12" s="38"/>
      <c r="F12" s="39"/>
      <c r="G12" s="18"/>
      <c r="H12" s="18"/>
    </row>
    <row r="13" spans="1:9" ht="31.5">
      <c r="A13" s="33">
        <v>8</v>
      </c>
      <c r="B13" s="28" t="s">
        <v>1</v>
      </c>
      <c r="C13" s="15" t="s">
        <v>11</v>
      </c>
      <c r="D13" s="15" t="s">
        <v>4</v>
      </c>
      <c r="E13" s="38"/>
      <c r="F13" s="39"/>
      <c r="G13" s="18"/>
      <c r="H13" s="18"/>
      <c r="I13" s="19"/>
    </row>
    <row r="14" spans="1:8" ht="31.5">
      <c r="A14" s="33">
        <v>9</v>
      </c>
      <c r="B14" s="28" t="s">
        <v>1</v>
      </c>
      <c r="C14" s="15" t="s">
        <v>12</v>
      </c>
      <c r="D14" s="15" t="s">
        <v>4</v>
      </c>
      <c r="E14" s="38"/>
      <c r="F14" s="39"/>
      <c r="G14" s="18"/>
      <c r="H14" s="18"/>
    </row>
    <row r="15" spans="1:8" ht="31.5">
      <c r="A15" s="33">
        <v>10</v>
      </c>
      <c r="B15" s="28" t="s">
        <v>1</v>
      </c>
      <c r="C15" s="15" t="s">
        <v>13</v>
      </c>
      <c r="D15" s="15" t="s">
        <v>4</v>
      </c>
      <c r="E15" s="16"/>
      <c r="F15" s="17"/>
      <c r="G15" s="18"/>
      <c r="H15" s="18"/>
    </row>
    <row r="16" spans="1:6" ht="31.5">
      <c r="A16" s="33">
        <f>A15+1</f>
        <v>11</v>
      </c>
      <c r="B16" s="28" t="s">
        <v>29</v>
      </c>
      <c r="C16" s="15" t="s">
        <v>30</v>
      </c>
      <c r="D16" s="15" t="s">
        <v>4</v>
      </c>
      <c r="E16" s="41"/>
      <c r="F16" s="41"/>
    </row>
    <row r="17" spans="1:6" ht="31.5">
      <c r="A17" s="33">
        <f>A16+1</f>
        <v>12</v>
      </c>
      <c r="B17" s="28" t="s">
        <v>29</v>
      </c>
      <c r="C17" s="15" t="s">
        <v>31</v>
      </c>
      <c r="D17" s="15" t="s">
        <v>4</v>
      </c>
      <c r="E17" s="42"/>
      <c r="F17" s="42"/>
    </row>
    <row r="18" spans="1:6" ht="31.5">
      <c r="A18" s="33">
        <f>A17+1</f>
        <v>13</v>
      </c>
      <c r="B18" s="28" t="s">
        <v>29</v>
      </c>
      <c r="C18" s="15" t="s">
        <v>32</v>
      </c>
      <c r="D18" s="15" t="s">
        <v>4</v>
      </c>
      <c r="E18" s="49">
        <v>1</v>
      </c>
      <c r="F18" s="54">
        <v>320</v>
      </c>
    </row>
    <row r="19" spans="1:6" ht="31.5">
      <c r="A19" s="33">
        <f>A18+1</f>
        <v>14</v>
      </c>
      <c r="B19" s="28" t="s">
        <v>29</v>
      </c>
      <c r="C19" s="15" t="s">
        <v>33</v>
      </c>
      <c r="D19" s="15" t="s">
        <v>4</v>
      </c>
      <c r="E19" s="43"/>
      <c r="F19" s="43"/>
    </row>
    <row r="20" spans="1:6" ht="31.5">
      <c r="A20" s="33">
        <f>A19+1</f>
        <v>15</v>
      </c>
      <c r="B20" s="28" t="s">
        <v>29</v>
      </c>
      <c r="C20" s="43" t="s">
        <v>34</v>
      </c>
      <c r="D20" s="15" t="s">
        <v>4</v>
      </c>
      <c r="E20" s="49"/>
      <c r="F20" s="54"/>
    </row>
    <row r="21" spans="1:6" ht="31.5">
      <c r="A21" s="33">
        <f>A20+1</f>
        <v>16</v>
      </c>
      <c r="B21" s="28" t="s">
        <v>39</v>
      </c>
      <c r="C21" s="43" t="s">
        <v>38</v>
      </c>
      <c r="D21" s="15" t="s">
        <v>4</v>
      </c>
      <c r="E21" s="49"/>
      <c r="F21" s="54"/>
    </row>
    <row r="24" spans="1:6" ht="39.75" customHeight="1">
      <c r="A24" s="61"/>
      <c r="B24" s="61"/>
      <c r="C24" s="55"/>
      <c r="F24" s="55"/>
    </row>
  </sheetData>
  <sheetProtection/>
  <mergeCells count="2">
    <mergeCell ref="A2:F2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5" zoomScaleSheetLayoutView="85" zoomScalePageLayoutView="0" workbookViewId="0" topLeftCell="A13">
      <selection activeCell="B35" sqref="B35"/>
    </sheetView>
  </sheetViews>
  <sheetFormatPr defaultColWidth="9.140625" defaultRowHeight="15"/>
  <cols>
    <col min="1" max="1" width="8.00390625" style="6" customWidth="1"/>
    <col min="2" max="2" width="43.57421875" style="6" customWidth="1"/>
    <col min="3" max="3" width="20.8515625" style="5" customWidth="1"/>
    <col min="4" max="4" width="17.00390625" style="5" customWidth="1"/>
    <col min="5" max="5" width="18.28125" style="5" customWidth="1"/>
    <col min="6" max="9" width="18.28125" style="5" hidden="1" customWidth="1"/>
    <col min="10" max="10" width="20.00390625" style="5" customWidth="1"/>
    <col min="11" max="11" width="22.00390625" style="5" customWidth="1"/>
    <col min="12" max="12" width="12.421875" style="4" customWidth="1"/>
    <col min="13" max="13" width="12.8515625" style="4" customWidth="1"/>
    <col min="14" max="14" width="11.00390625" style="4" customWidth="1"/>
    <col min="15" max="15" width="11.140625" style="5" bestFit="1" customWidth="1"/>
    <col min="16" max="16384" width="9.140625" style="6" customWidth="1"/>
  </cols>
  <sheetData>
    <row r="1" spans="1:11" ht="15.75">
      <c r="A1" s="2"/>
      <c r="B1" s="7"/>
      <c r="C1" s="1"/>
      <c r="D1" s="8"/>
      <c r="E1" s="3"/>
      <c r="F1" s="3"/>
      <c r="G1" s="3"/>
      <c r="H1" s="3"/>
      <c r="I1" s="3"/>
      <c r="J1" s="3"/>
      <c r="K1" s="3"/>
    </row>
    <row r="2" spans="1:11" ht="32.2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9"/>
      <c r="B3" s="9"/>
      <c r="C3" s="9"/>
      <c r="D3" s="9"/>
      <c r="E3" s="10"/>
      <c r="F3" s="10"/>
      <c r="G3" s="10"/>
      <c r="H3" s="10"/>
      <c r="I3" s="10"/>
      <c r="J3" s="9"/>
      <c r="K3" s="9"/>
    </row>
    <row r="4" spans="1:14" ht="94.5">
      <c r="A4" s="20" t="s">
        <v>0</v>
      </c>
      <c r="B4" s="20" t="s">
        <v>5</v>
      </c>
      <c r="C4" s="20" t="s">
        <v>2</v>
      </c>
      <c r="D4" s="20" t="s">
        <v>3</v>
      </c>
      <c r="E4" s="21" t="s">
        <v>20</v>
      </c>
      <c r="F4" s="21" t="s">
        <v>24</v>
      </c>
      <c r="G4" s="21" t="s">
        <v>25</v>
      </c>
      <c r="H4" s="21" t="s">
        <v>26</v>
      </c>
      <c r="I4" s="21" t="s">
        <v>27</v>
      </c>
      <c r="J4" s="20" t="s">
        <v>21</v>
      </c>
      <c r="K4" s="20" t="s">
        <v>22</v>
      </c>
      <c r="L4" s="11"/>
      <c r="M4" s="12">
        <v>0.5</v>
      </c>
      <c r="N4" s="12"/>
    </row>
    <row r="5" spans="1:14" ht="15.75">
      <c r="A5" s="22">
        <v>1</v>
      </c>
      <c r="B5" s="23">
        <v>2</v>
      </c>
      <c r="C5" s="24">
        <v>3</v>
      </c>
      <c r="D5" s="25">
        <v>4</v>
      </c>
      <c r="E5" s="25">
        <v>5</v>
      </c>
      <c r="F5" s="40"/>
      <c r="G5" s="40"/>
      <c r="H5" s="40"/>
      <c r="I5" s="40"/>
      <c r="J5" s="26">
        <v>6</v>
      </c>
      <c r="K5" s="27">
        <v>7</v>
      </c>
      <c r="L5" s="13"/>
      <c r="M5" s="35"/>
      <c r="N5" s="14"/>
    </row>
    <row r="6" spans="1:14" ht="47.25">
      <c r="A6" s="33">
        <v>1</v>
      </c>
      <c r="B6" s="28" t="s">
        <v>17</v>
      </c>
      <c r="C6" s="15" t="s">
        <v>15</v>
      </c>
      <c r="D6" s="44" t="s">
        <v>4</v>
      </c>
      <c r="E6" s="45">
        <f>1000</f>
        <v>1000</v>
      </c>
      <c r="F6" s="46"/>
      <c r="G6" s="46">
        <f aca="true" t="shared" si="0" ref="G6:G21">E6*1.2</f>
        <v>1200</v>
      </c>
      <c r="H6" s="46"/>
      <c r="I6" s="46">
        <f aca="true" t="shared" si="1" ref="I6:I21">F6/E6</f>
        <v>0</v>
      </c>
      <c r="J6" s="47" t="s">
        <v>23</v>
      </c>
      <c r="K6" s="48" t="str">
        <f>J6</f>
        <v>0</v>
      </c>
      <c r="L6" s="13"/>
      <c r="N6" s="34"/>
    </row>
    <row r="7" spans="1:14" ht="47.25">
      <c r="A7" s="33">
        <v>2</v>
      </c>
      <c r="B7" s="28" t="s">
        <v>17</v>
      </c>
      <c r="C7" s="15" t="s">
        <v>16</v>
      </c>
      <c r="D7" s="44" t="s">
        <v>4</v>
      </c>
      <c r="E7" s="45">
        <f>1000</f>
        <v>1000</v>
      </c>
      <c r="F7" s="46"/>
      <c r="G7" s="46">
        <f t="shared" si="0"/>
        <v>1200</v>
      </c>
      <c r="H7" s="46"/>
      <c r="I7" s="46">
        <f t="shared" si="1"/>
        <v>0</v>
      </c>
      <c r="J7" s="47" t="s">
        <v>23</v>
      </c>
      <c r="K7" s="48" t="str">
        <f aca="true" t="shared" si="2" ref="K7:K15">J7</f>
        <v>0</v>
      </c>
      <c r="L7" s="13"/>
      <c r="N7" s="34"/>
    </row>
    <row r="8" spans="1:15" ht="31.5">
      <c r="A8" s="33">
        <v>3</v>
      </c>
      <c r="B8" s="28" t="s">
        <v>1</v>
      </c>
      <c r="C8" s="15" t="s">
        <v>6</v>
      </c>
      <c r="D8" s="44" t="s">
        <v>4</v>
      </c>
      <c r="E8" s="45">
        <f>1000</f>
        <v>1000</v>
      </c>
      <c r="F8" s="46">
        <v>1439</v>
      </c>
      <c r="G8" s="46">
        <f t="shared" si="0"/>
        <v>1200</v>
      </c>
      <c r="H8" s="46">
        <f aca="true" t="shared" si="3" ref="H8:H21">(G8-F8)*0.85</f>
        <v>-203.15</v>
      </c>
      <c r="I8" s="46">
        <f t="shared" si="1"/>
        <v>1.439</v>
      </c>
      <c r="J8" s="49">
        <v>0</v>
      </c>
      <c r="K8" s="48">
        <f t="shared" si="2"/>
        <v>0</v>
      </c>
      <c r="L8" s="18"/>
      <c r="N8" s="34"/>
      <c r="O8" s="19"/>
    </row>
    <row r="9" spans="1:15" ht="31.5">
      <c r="A9" s="33">
        <v>4</v>
      </c>
      <c r="B9" s="28" t="s">
        <v>1</v>
      </c>
      <c r="C9" s="15" t="s">
        <v>7</v>
      </c>
      <c r="D9" s="44" t="s">
        <v>4</v>
      </c>
      <c r="E9" s="45">
        <f>630</f>
        <v>630</v>
      </c>
      <c r="F9" s="46">
        <v>1007</v>
      </c>
      <c r="G9" s="46">
        <f t="shared" si="0"/>
        <v>756</v>
      </c>
      <c r="H9" s="46">
        <f t="shared" si="3"/>
        <v>-213.35</v>
      </c>
      <c r="I9" s="46">
        <f t="shared" si="1"/>
        <v>1.5984126984126985</v>
      </c>
      <c r="J9" s="49">
        <v>0</v>
      </c>
      <c r="K9" s="48">
        <f t="shared" si="2"/>
        <v>0</v>
      </c>
      <c r="L9" s="18"/>
      <c r="N9" s="34"/>
      <c r="O9" s="4"/>
    </row>
    <row r="10" spans="1:15" ht="31.5">
      <c r="A10" s="33">
        <v>5</v>
      </c>
      <c r="B10" s="28" t="s">
        <v>1</v>
      </c>
      <c r="C10" s="15" t="s">
        <v>8</v>
      </c>
      <c r="D10" s="44" t="s">
        <v>4</v>
      </c>
      <c r="E10" s="45">
        <f>1000</f>
        <v>1000</v>
      </c>
      <c r="F10" s="46">
        <v>689.3</v>
      </c>
      <c r="G10" s="46">
        <f t="shared" si="0"/>
        <v>1200</v>
      </c>
      <c r="H10" s="46">
        <f t="shared" si="3"/>
        <v>434.095</v>
      </c>
      <c r="I10" s="46">
        <f t="shared" si="1"/>
        <v>0.6892999999999999</v>
      </c>
      <c r="J10" s="49">
        <f>H10</f>
        <v>434.095</v>
      </c>
      <c r="K10" s="48">
        <f t="shared" si="2"/>
        <v>434.095</v>
      </c>
      <c r="L10" s="18"/>
      <c r="N10" s="34"/>
      <c r="O10" s="4"/>
    </row>
    <row r="11" spans="1:15" ht="31.5">
      <c r="A11" s="33">
        <v>6</v>
      </c>
      <c r="B11" s="28" t="s">
        <v>1</v>
      </c>
      <c r="C11" s="15" t="s">
        <v>9</v>
      </c>
      <c r="D11" s="44" t="s">
        <v>4</v>
      </c>
      <c r="E11" s="45">
        <f>1000</f>
        <v>1000</v>
      </c>
      <c r="F11" s="46">
        <v>871.9</v>
      </c>
      <c r="G11" s="46">
        <f t="shared" si="0"/>
        <v>1200</v>
      </c>
      <c r="H11" s="46">
        <f t="shared" si="3"/>
        <v>278.885</v>
      </c>
      <c r="I11" s="46">
        <f t="shared" si="1"/>
        <v>0.8719</v>
      </c>
      <c r="J11" s="49">
        <f>H11</f>
        <v>278.885</v>
      </c>
      <c r="K11" s="48">
        <f t="shared" si="2"/>
        <v>278.885</v>
      </c>
      <c r="L11" s="18"/>
      <c r="N11" s="34"/>
      <c r="O11" s="4"/>
    </row>
    <row r="12" spans="1:15" ht="31.5">
      <c r="A12" s="33">
        <v>7</v>
      </c>
      <c r="B12" s="28" t="s">
        <v>1</v>
      </c>
      <c r="C12" s="15" t="s">
        <v>10</v>
      </c>
      <c r="D12" s="44" t="s">
        <v>4</v>
      </c>
      <c r="E12" s="45">
        <f>1000</f>
        <v>1000</v>
      </c>
      <c r="F12" s="46">
        <v>992.9</v>
      </c>
      <c r="G12" s="46">
        <f t="shared" si="0"/>
        <v>1200</v>
      </c>
      <c r="H12" s="46">
        <f t="shared" si="3"/>
        <v>176.03500000000003</v>
      </c>
      <c r="I12" s="46">
        <f t="shared" si="1"/>
        <v>0.9929</v>
      </c>
      <c r="J12" s="49">
        <f>H12</f>
        <v>176.03500000000003</v>
      </c>
      <c r="K12" s="48">
        <f t="shared" si="2"/>
        <v>176.03500000000003</v>
      </c>
      <c r="L12" s="18"/>
      <c r="N12" s="34"/>
      <c r="O12" s="4"/>
    </row>
    <row r="13" spans="1:15" ht="31.5">
      <c r="A13" s="33">
        <v>8</v>
      </c>
      <c r="B13" s="28" t="s">
        <v>1</v>
      </c>
      <c r="C13" s="15" t="s">
        <v>11</v>
      </c>
      <c r="D13" s="44" t="s">
        <v>4</v>
      </c>
      <c r="E13" s="45">
        <f>1000</f>
        <v>1000</v>
      </c>
      <c r="F13" s="46">
        <v>1464</v>
      </c>
      <c r="G13" s="46">
        <f t="shared" si="0"/>
        <v>1200</v>
      </c>
      <c r="H13" s="46">
        <f t="shared" si="3"/>
        <v>-224.4</v>
      </c>
      <c r="I13" s="46">
        <f t="shared" si="1"/>
        <v>1.464</v>
      </c>
      <c r="J13" s="49">
        <v>0</v>
      </c>
      <c r="K13" s="48">
        <f t="shared" si="2"/>
        <v>0</v>
      </c>
      <c r="L13" s="18"/>
      <c r="N13" s="34"/>
      <c r="O13" s="19"/>
    </row>
    <row r="14" spans="1:14" ht="31.5">
      <c r="A14" s="33">
        <v>9</v>
      </c>
      <c r="B14" s="28" t="s">
        <v>1</v>
      </c>
      <c r="C14" s="15" t="s">
        <v>12</v>
      </c>
      <c r="D14" s="44" t="s">
        <v>4</v>
      </c>
      <c r="E14" s="45">
        <f>1250*2*M4</f>
        <v>1250</v>
      </c>
      <c r="F14" s="46">
        <v>1696</v>
      </c>
      <c r="G14" s="46">
        <f t="shared" si="0"/>
        <v>1500</v>
      </c>
      <c r="H14" s="46">
        <f t="shared" si="3"/>
        <v>-166.6</v>
      </c>
      <c r="I14" s="46">
        <f t="shared" si="1"/>
        <v>1.3568</v>
      </c>
      <c r="J14" s="49">
        <v>0</v>
      </c>
      <c r="K14" s="48">
        <f t="shared" si="2"/>
        <v>0</v>
      </c>
      <c r="L14" s="18"/>
      <c r="N14" s="34"/>
    </row>
    <row r="15" spans="1:14" ht="31.5">
      <c r="A15" s="33">
        <v>10</v>
      </c>
      <c r="B15" s="28" t="s">
        <v>1</v>
      </c>
      <c r="C15" s="15" t="s">
        <v>13</v>
      </c>
      <c r="D15" s="44" t="s">
        <v>4</v>
      </c>
      <c r="E15" s="45">
        <f>1000*2*M4</f>
        <v>1000</v>
      </c>
      <c r="F15" s="46">
        <v>1087</v>
      </c>
      <c r="G15" s="46">
        <f t="shared" si="0"/>
        <v>1200</v>
      </c>
      <c r="H15" s="46">
        <f t="shared" si="3"/>
        <v>96.05</v>
      </c>
      <c r="I15" s="46">
        <f t="shared" si="1"/>
        <v>1.087</v>
      </c>
      <c r="J15" s="49">
        <f>H15</f>
        <v>96.05</v>
      </c>
      <c r="K15" s="48">
        <f t="shared" si="2"/>
        <v>96.05</v>
      </c>
      <c r="L15" s="18"/>
      <c r="N15" s="34"/>
    </row>
    <row r="16" spans="1:11" ht="31.5">
      <c r="A16" s="33">
        <f>A15+1</f>
        <v>11</v>
      </c>
      <c r="B16" s="28" t="s">
        <v>29</v>
      </c>
      <c r="C16" s="15" t="s">
        <v>30</v>
      </c>
      <c r="D16" s="44" t="s">
        <v>4</v>
      </c>
      <c r="E16" s="45">
        <v>1250</v>
      </c>
      <c r="F16" s="46">
        <v>1349.82</v>
      </c>
      <c r="G16" s="46">
        <f t="shared" si="0"/>
        <v>1500</v>
      </c>
      <c r="H16" s="46">
        <f t="shared" si="3"/>
        <v>127.65300000000005</v>
      </c>
      <c r="I16" s="46">
        <f t="shared" si="1"/>
        <v>1.079856</v>
      </c>
      <c r="J16" s="49">
        <f>H16</f>
        <v>127.65300000000005</v>
      </c>
      <c r="K16" s="53">
        <f>J16</f>
        <v>127.65300000000005</v>
      </c>
    </row>
    <row r="17" spans="1:11" ht="31.5">
      <c r="A17" s="33">
        <f>A16+1</f>
        <v>12</v>
      </c>
      <c r="B17" s="28" t="s">
        <v>29</v>
      </c>
      <c r="C17" s="15" t="s">
        <v>31</v>
      </c>
      <c r="D17" s="44" t="s">
        <v>4</v>
      </c>
      <c r="E17" s="50">
        <v>1000</v>
      </c>
      <c r="F17" s="52">
        <v>1557.82</v>
      </c>
      <c r="G17" s="46">
        <f t="shared" si="0"/>
        <v>1200</v>
      </c>
      <c r="H17" s="52">
        <f t="shared" si="3"/>
        <v>-304.14699999999993</v>
      </c>
      <c r="I17" s="46">
        <f t="shared" si="1"/>
        <v>1.55782</v>
      </c>
      <c r="J17" s="49">
        <v>0</v>
      </c>
      <c r="K17" s="53">
        <f>J17</f>
        <v>0</v>
      </c>
    </row>
    <row r="18" spans="1:11" ht="31.5">
      <c r="A18" s="33">
        <f>A17+1</f>
        <v>13</v>
      </c>
      <c r="B18" s="28" t="s">
        <v>29</v>
      </c>
      <c r="C18" s="15" t="s">
        <v>32</v>
      </c>
      <c r="D18" s="44" t="s">
        <v>4</v>
      </c>
      <c r="E18" s="51">
        <v>1000</v>
      </c>
      <c r="F18" s="46">
        <v>1188.2</v>
      </c>
      <c r="G18" s="46">
        <f t="shared" si="0"/>
        <v>1200</v>
      </c>
      <c r="H18" s="46">
        <f t="shared" si="3"/>
        <v>10.02999999999996</v>
      </c>
      <c r="I18" s="46">
        <f t="shared" si="1"/>
        <v>1.1882000000000001</v>
      </c>
      <c r="J18" s="49">
        <f>H18</f>
        <v>10.02999999999996</v>
      </c>
      <c r="K18" s="53">
        <f>J18</f>
        <v>10.02999999999996</v>
      </c>
    </row>
    <row r="19" spans="1:11" ht="31.5">
      <c r="A19" s="33">
        <f>A18+1</f>
        <v>14</v>
      </c>
      <c r="B19" s="28" t="s">
        <v>29</v>
      </c>
      <c r="C19" s="15" t="s">
        <v>33</v>
      </c>
      <c r="D19" s="44" t="s">
        <v>4</v>
      </c>
      <c r="E19" s="51">
        <v>1250</v>
      </c>
      <c r="F19" s="46">
        <v>1545</v>
      </c>
      <c r="G19" s="46">
        <f t="shared" si="0"/>
        <v>1500</v>
      </c>
      <c r="H19" s="46">
        <f t="shared" si="3"/>
        <v>-38.25</v>
      </c>
      <c r="I19" s="46">
        <f t="shared" si="1"/>
        <v>1.236</v>
      </c>
      <c r="J19" s="49">
        <v>0</v>
      </c>
      <c r="K19" s="53">
        <f>J19</f>
        <v>0</v>
      </c>
    </row>
    <row r="20" spans="1:11" ht="31.5">
      <c r="A20" s="33">
        <f>A19+1</f>
        <v>15</v>
      </c>
      <c r="B20" s="28" t="s">
        <v>29</v>
      </c>
      <c r="C20" s="43" t="s">
        <v>34</v>
      </c>
      <c r="D20" s="44" t="s">
        <v>4</v>
      </c>
      <c r="E20" s="51">
        <v>1000</v>
      </c>
      <c r="F20" s="46">
        <v>1280.8</v>
      </c>
      <c r="G20" s="46">
        <f t="shared" si="0"/>
        <v>1200</v>
      </c>
      <c r="H20" s="46">
        <f t="shared" si="3"/>
        <v>-68.67999999999996</v>
      </c>
      <c r="I20" s="46">
        <f t="shared" si="1"/>
        <v>1.2808</v>
      </c>
      <c r="J20" s="49">
        <v>0</v>
      </c>
      <c r="K20" s="53">
        <f>J20</f>
        <v>0</v>
      </c>
    </row>
    <row r="21" spans="1:11" ht="30" customHeight="1">
      <c r="A21" s="33">
        <f>A20+1</f>
        <v>16</v>
      </c>
      <c r="B21" s="28" t="s">
        <v>1</v>
      </c>
      <c r="C21" s="41" t="s">
        <v>38</v>
      </c>
      <c r="D21" s="41" t="s">
        <v>4</v>
      </c>
      <c r="E21" s="41">
        <v>630</v>
      </c>
      <c r="F21" s="41">
        <v>392.84</v>
      </c>
      <c r="G21" s="41">
        <f t="shared" si="0"/>
        <v>756</v>
      </c>
      <c r="H21" s="41">
        <f t="shared" si="3"/>
        <v>308.68600000000004</v>
      </c>
      <c r="I21" s="41">
        <f t="shared" si="1"/>
        <v>0.6235555555555555</v>
      </c>
      <c r="J21" s="49">
        <f>H21</f>
        <v>308.68600000000004</v>
      </c>
      <c r="K21" s="48">
        <f>J21</f>
        <v>308.68600000000004</v>
      </c>
    </row>
    <row r="23" spans="1:15" ht="39" customHeight="1">
      <c r="A23" s="61"/>
      <c r="B23" s="61"/>
      <c r="C23" s="56"/>
      <c r="D23" s="57"/>
      <c r="E23" s="57"/>
      <c r="F23" s="56"/>
      <c r="G23" s="58"/>
      <c r="H23" s="58"/>
      <c r="I23" s="57"/>
      <c r="J23" s="57"/>
      <c r="K23" s="59"/>
      <c r="L23" s="6"/>
      <c r="M23" s="6"/>
      <c r="N23" s="6"/>
      <c r="O23" s="6"/>
    </row>
  </sheetData>
  <sheetProtection/>
  <mergeCells count="2">
    <mergeCell ref="A2:K2"/>
    <mergeCell ref="A23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6.421875" style="30" customWidth="1"/>
    <col min="2" max="2" width="27.8515625" style="30" bestFit="1" customWidth="1"/>
    <col min="3" max="3" width="18.421875" style="29" customWidth="1"/>
    <col min="4" max="4" width="30.140625" style="29" customWidth="1"/>
    <col min="5" max="5" width="17.421875" style="29" customWidth="1"/>
    <col min="6" max="6" width="11.421875" style="31" customWidth="1"/>
    <col min="7" max="7" width="12.57421875" style="29" customWidth="1"/>
    <col min="8" max="8" width="9.7109375" style="29" customWidth="1"/>
    <col min="9" max="9" width="14.421875" style="29" customWidth="1"/>
    <col min="10" max="10" width="13.8515625" style="29" customWidth="1"/>
    <col min="11" max="11" width="13.8515625" style="29" hidden="1" customWidth="1"/>
    <col min="12" max="16384" width="9.140625" style="29" customWidth="1"/>
  </cols>
  <sheetData>
    <row r="2" spans="1:11" ht="45" customHeight="1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32"/>
      <c r="K2" s="32"/>
    </row>
    <row r="4" ht="15.75">
      <c r="B4" s="30" t="s">
        <v>14</v>
      </c>
    </row>
    <row r="7" spans="2:12" ht="15.75">
      <c r="B7" s="61"/>
      <c r="C7" s="61"/>
      <c r="D7" s="56"/>
      <c r="E7" s="57"/>
      <c r="F7" s="57"/>
      <c r="G7" s="56"/>
      <c r="H7" s="58"/>
      <c r="I7" s="58"/>
      <c r="J7" s="57"/>
      <c r="K7" s="57"/>
      <c r="L7" s="59"/>
    </row>
  </sheetData>
  <sheetProtection/>
  <mergeCells count="2">
    <mergeCell ref="A2:I2"/>
    <mergeCell ref="B7:C7"/>
  </mergeCells>
  <printOptions horizontalCentered="1" verticalCentered="1"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СО Облкоммунэнерго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Крашенинников Алексей Викторович</dc:creator>
  <cp:keywords/>
  <dc:description/>
  <cp:lastModifiedBy>Цветков Иван</cp:lastModifiedBy>
  <cp:lastPrinted>2014-07-08T07:49:40Z</cp:lastPrinted>
  <dcterms:created xsi:type="dcterms:W3CDTF">2012-02-10T11:05:20Z</dcterms:created>
  <dcterms:modified xsi:type="dcterms:W3CDTF">2014-07-09T09:38:00Z</dcterms:modified>
  <cp:category/>
  <cp:version/>
  <cp:contentType/>
  <cp:contentStatus/>
</cp:coreProperties>
</file>